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dwheat-my.sharepoint.com/personal/azelem_redwheat_com/Documents/Documents/Plots/2025-2026/"/>
    </mc:Choice>
  </mc:AlternateContent>
  <xr:revisionPtr revIDLastSave="12" documentId="8_{FA7BE831-06D6-4D20-AA97-C11BE019A3CD}" xr6:coauthVersionLast="47" xr6:coauthVersionMax="47" xr10:uidLastSave="{CD0FD505-C934-47DF-BD6E-A7463B281658}"/>
  <bookViews>
    <workbookView xWindow="-108" yWindow="-108" windowWidth="23256" windowHeight="12456" xr2:uid="{00000000-000D-0000-FFFF-FFFF00000000}"/>
  </bookViews>
  <sheets>
    <sheet name="Plot" sheetId="3" r:id="rId1"/>
    <sheet name="Planting Record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3" l="1"/>
  <c r="L21" i="3" s="1"/>
  <c r="M21" i="3" s="1"/>
  <c r="I22" i="3"/>
  <c r="L22" i="3" s="1"/>
  <c r="M22" i="3" s="1"/>
  <c r="I20" i="3"/>
  <c r="L20" i="3" s="1"/>
  <c r="M20" i="3" s="1"/>
  <c r="G22" i="3"/>
  <c r="G21" i="3"/>
  <c r="G20" i="3"/>
  <c r="K20" i="3" s="1"/>
  <c r="K22" i="3" l="1"/>
  <c r="L24" i="3"/>
  <c r="K21" i="3"/>
</calcChain>
</file>

<file path=xl/sharedStrings.xml><?xml version="1.0" encoding="utf-8"?>
<sst xmlns="http://schemas.openxmlformats.org/spreadsheetml/2006/main" count="108" uniqueCount="100">
  <si>
    <t>C&amp;M Seeds On-Farm Trials   -   "WE KNOW WHEAT"</t>
  </si>
  <si>
    <t>Dealer Cooperator</t>
  </si>
  <si>
    <t>Mailing Address</t>
  </si>
  <si>
    <t>City, Prov, Postal Code</t>
  </si>
  <si>
    <t>County</t>
  </si>
  <si>
    <t>Crop Advisor:</t>
  </si>
  <si>
    <t>Herbicide</t>
  </si>
  <si>
    <t>Soil Texture:</t>
  </si>
  <si>
    <t>Planting Date:</t>
  </si>
  <si>
    <t>Fungicide</t>
  </si>
  <si>
    <t>Fall Fertilizer:</t>
  </si>
  <si>
    <t>Planting Pop.</t>
  </si>
  <si>
    <t>Seed Placed Starter Fertilizer:</t>
  </si>
  <si>
    <t>Harvest Date:</t>
  </si>
  <si>
    <t>1st Pass Spring Fertilizer:</t>
  </si>
  <si>
    <t>Row Width (in):</t>
  </si>
  <si>
    <t>2nd Pass Spring Fertilizer:</t>
  </si>
  <si>
    <t>Prev Crop:</t>
  </si>
  <si>
    <t>Soil Fertility (L,M,H):</t>
  </si>
  <si>
    <t>Tillage Type:</t>
  </si>
  <si>
    <t>Std. Moisture %</t>
  </si>
  <si>
    <t>(drying charges begin at 14.6%)</t>
  </si>
  <si>
    <t>Plot Test Type:</t>
  </si>
  <si>
    <t>on-farm</t>
  </si>
  <si>
    <t xml:space="preserve"> </t>
  </si>
  <si>
    <t>Area</t>
  </si>
  <si>
    <t>Harvest</t>
  </si>
  <si>
    <t>Wet</t>
  </si>
  <si>
    <t>14.0% Dry</t>
  </si>
  <si>
    <t>Dry</t>
  </si>
  <si>
    <t>Grade</t>
  </si>
  <si>
    <t>Protein</t>
  </si>
  <si>
    <t>Test</t>
  </si>
  <si>
    <t>Seeding</t>
  </si>
  <si>
    <t>Lodging</t>
  </si>
  <si>
    <t>Fusarium</t>
  </si>
  <si>
    <t>Entry</t>
  </si>
  <si>
    <t>Brand</t>
  </si>
  <si>
    <t>Variety</t>
  </si>
  <si>
    <t>Width</t>
  </si>
  <si>
    <t>Length</t>
  </si>
  <si>
    <t xml:space="preserve">Weight </t>
  </si>
  <si>
    <t>Moist.</t>
  </si>
  <si>
    <t>Bu/Acre</t>
  </si>
  <si>
    <t>bu/acre</t>
  </si>
  <si>
    <t>tonne</t>
  </si>
  <si>
    <t>Weight</t>
  </si>
  <si>
    <t>Rate</t>
  </si>
  <si>
    <t>(0=none)</t>
  </si>
  <si>
    <t>Count</t>
  </si>
  <si>
    <t>No.</t>
  </si>
  <si>
    <t>(ft)</t>
  </si>
  <si>
    <t>(Acres)</t>
  </si>
  <si>
    <t>(lbs)</t>
  </si>
  <si>
    <t>(kg)</t>
  </si>
  <si>
    <t>%</t>
  </si>
  <si>
    <t>Yield</t>
  </si>
  <si>
    <t>per acre</t>
  </si>
  <si>
    <t>(%)</t>
  </si>
  <si>
    <t>(5=highest)</t>
  </si>
  <si>
    <t>(fdk)</t>
  </si>
  <si>
    <t>planted by:</t>
  </si>
  <si>
    <t>AVG</t>
  </si>
  <si>
    <t xml:space="preserve">Yield from the balance of entire farm was </t>
  </si>
  <si>
    <t>C&amp;M Seeds On-Farm Trials   -   Plot Planting Record</t>
  </si>
  <si>
    <t>(** please return this sheet to your C&amp;M Seeds Rep in order to receive seed value rebate **)</t>
  </si>
  <si>
    <t>Date Planted: ________________________</t>
  </si>
  <si>
    <t>Dealer Name: ________________________________</t>
  </si>
  <si>
    <t>Dealer Rep: ________________________________</t>
  </si>
  <si>
    <t>Farmer Name: ________________________________  Field Name: ______________________</t>
  </si>
  <si>
    <t>Drill Model: ___________________      Row Space: _____________</t>
  </si>
  <si>
    <t>Seed Treatment</t>
  </si>
  <si>
    <t>Lot Number</t>
  </si>
  <si>
    <t># of Units used</t>
  </si>
  <si>
    <t># of Acres seeded</t>
  </si>
  <si>
    <t>Hensall Coop - Drayton</t>
  </si>
  <si>
    <t>C&amp;M</t>
  </si>
  <si>
    <t>FUZE</t>
  </si>
  <si>
    <t>SWOOP</t>
  </si>
  <si>
    <t>BLAZE</t>
  </si>
  <si>
    <t>Sarah Long</t>
  </si>
  <si>
    <t>October 6th 2025</t>
  </si>
  <si>
    <t>2 mill</t>
  </si>
  <si>
    <t>July 29th 2026</t>
  </si>
  <si>
    <t>7.5'</t>
  </si>
  <si>
    <t>IP soybeans</t>
  </si>
  <si>
    <t>no-till</t>
  </si>
  <si>
    <t>Infinifty FX</t>
  </si>
  <si>
    <t>Stratego Pro</t>
  </si>
  <si>
    <t>Prosaro Pro</t>
  </si>
  <si>
    <t>Harriston Loam</t>
  </si>
  <si>
    <t>70lbs MAP</t>
  </si>
  <si>
    <t>50 gal UAN</t>
  </si>
  <si>
    <t>na</t>
  </si>
  <si>
    <t>M</t>
  </si>
  <si>
    <t>C&amp;M SEEDS</t>
  </si>
  <si>
    <t>MOOREFIELD</t>
  </si>
  <si>
    <t>WELLINGTON</t>
  </si>
  <si>
    <t>100lbs MAP and 100lbs Potash</t>
  </si>
  <si>
    <t>CROP NOTES: SPRAYER TRACKS IN THE BLAZE AND SWOOP.MOISTURE WAS AN AVERAGE OF ALL 3 VARITIES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</si>
</sst>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m/d/yy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6"/>
      <name val="Arial"/>
      <family val="2"/>
    </font>
    <font>
      <sz val="10"/>
      <name val="Arial"/>
      <family val="2"/>
    </font>
    <font>
      <b/>
      <i/>
      <sz val="20"/>
      <color theme="0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 Narrow"/>
      <family val="2"/>
    </font>
    <font>
      <b/>
      <sz val="10"/>
      <name val="Arial Narrow"/>
      <family val="2"/>
    </font>
    <font>
      <b/>
      <sz val="8"/>
      <name val="Times New Roman"/>
      <family val="1"/>
    </font>
    <font>
      <sz val="12"/>
      <name val="Arial"/>
      <family val="2"/>
    </font>
    <font>
      <i/>
      <sz val="16"/>
      <name val="Arial"/>
      <family val="2"/>
    </font>
    <font>
      <b/>
      <i/>
      <sz val="2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66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1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49" fontId="11" fillId="0" borderId="0" xfId="0" applyNumberFormat="1" applyFont="1" applyAlignment="1" applyProtection="1">
      <alignment horizontal="center"/>
      <protection locked="0"/>
    </xf>
    <xf numFmtId="0" fontId="3" fillId="0" borderId="0" xfId="0" applyFont="1"/>
    <xf numFmtId="9" fontId="10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6" xfId="0" applyFont="1" applyBorder="1"/>
    <xf numFmtId="0" fontId="10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" fontId="0" fillId="3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0" fillId="3" borderId="3" xfId="0" applyNumberFormat="1" applyFill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5" fillId="2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/>
    <xf numFmtId="165" fontId="14" fillId="2" borderId="4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5" borderId="0" xfId="0" applyFont="1" applyFill="1"/>
    <xf numFmtId="0" fontId="14" fillId="5" borderId="0" xfId="0" applyFont="1" applyFill="1" applyAlignment="1">
      <alignment horizontal="center"/>
    </xf>
    <xf numFmtId="165" fontId="3" fillId="4" borderId="2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12" fillId="0" borderId="0" xfId="0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165" fontId="12" fillId="0" borderId="0" xfId="0" applyNumberFormat="1" applyFont="1" applyAlignment="1">
      <alignment horizontal="right" vertical="center"/>
    </xf>
    <xf numFmtId="49" fontId="12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center" vertical="center"/>
    </xf>
    <xf numFmtId="167" fontId="11" fillId="0" borderId="5" xfId="0" quotePrefix="1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166" fontId="11" fillId="0" borderId="5" xfId="1" applyNumberFormat="1" applyFont="1" applyBorder="1" applyAlignment="1" applyProtection="1">
      <alignment horizontal="center" vertical="center"/>
      <protection locked="0"/>
    </xf>
    <xf numFmtId="14" fontId="11" fillId="0" borderId="0" xfId="0" applyNumberFormat="1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165" fontId="11" fillId="0" borderId="0" xfId="0" applyNumberFormat="1" applyFont="1" applyAlignment="1" applyProtection="1">
      <alignment horizontal="center" vertical="center"/>
      <protection locked="0"/>
    </xf>
    <xf numFmtId="165" fontId="11" fillId="0" borderId="5" xfId="0" applyNumberFormat="1" applyFont="1" applyBorder="1" applyAlignment="1" applyProtection="1">
      <alignment horizontal="center" vertical="center"/>
      <protection locked="0"/>
    </xf>
    <xf numFmtId="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165" fontId="11" fillId="0" borderId="4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Continuous" vertical="center"/>
    </xf>
    <xf numFmtId="49" fontId="9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Continuous" vertical="center"/>
    </xf>
    <xf numFmtId="0" fontId="11" fillId="0" borderId="5" xfId="0" applyFont="1" applyBorder="1" applyAlignment="1" applyProtection="1">
      <alignment horizontal="center" vertical="center"/>
      <protection locked="0"/>
    </xf>
    <xf numFmtId="49" fontId="11" fillId="0" borderId="4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3" fillId="3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3" fillId="4" borderId="0" xfId="0" applyNumberFormat="1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49" fontId="11" fillId="0" borderId="4" xfId="0" applyNumberFormat="1" applyFont="1" applyBorder="1" applyAlignment="1" applyProtection="1">
      <alignment horizontal="center" vertical="center"/>
      <protection locked="0"/>
    </xf>
    <xf numFmtId="167" fontId="11" fillId="0" borderId="5" xfId="0" applyNumberFormat="1" applyFont="1" applyBorder="1" applyAlignment="1" applyProtection="1">
      <alignment horizontal="center" vertical="center"/>
      <protection locked="0"/>
    </xf>
    <xf numFmtId="49" fontId="11" fillId="0" borderId="5" xfId="0" applyNumberFormat="1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10" fillId="0" borderId="5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4" fillId="6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28957</xdr:colOff>
      <xdr:row>1</xdr:row>
      <xdr:rowOff>6030</xdr:rowOff>
    </xdr:from>
    <xdr:to>
      <xdr:col>18</xdr:col>
      <xdr:colOff>483235</xdr:colOff>
      <xdr:row>7</xdr:row>
      <xdr:rowOff>86995</xdr:rowOff>
    </xdr:to>
    <xdr:pic>
      <xdr:nvPicPr>
        <xdr:cNvPr id="2" name="Picture 1" descr="new logo 2018 C&amp;M_Logo_RGB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97897" y="752790"/>
          <a:ext cx="1616963" cy="15103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40"/>
  <sheetViews>
    <sheetView tabSelected="1" topLeftCell="A9" zoomScaleNormal="100" workbookViewId="0">
      <selection activeCell="M24" sqref="M24"/>
    </sheetView>
  </sheetViews>
  <sheetFormatPr defaultRowHeight="13.2" x14ac:dyDescent="0.25"/>
  <cols>
    <col min="1" max="1" width="1.77734375" customWidth="1"/>
    <col min="2" max="2" width="5.21875" customWidth="1"/>
    <col min="3" max="3" width="11.77734375" style="47" customWidth="1"/>
    <col min="4" max="4" width="37.21875" customWidth="1"/>
    <col min="5" max="5" width="7.44140625" customWidth="1"/>
    <col min="6" max="6" width="6.77734375" customWidth="1"/>
    <col min="7" max="8" width="7.77734375" customWidth="1"/>
    <col min="9" max="10" width="7.5546875" customWidth="1"/>
    <col min="11" max="11" width="10.44140625" bestFit="1" customWidth="1"/>
    <col min="12" max="12" width="11" customWidth="1"/>
    <col min="13" max="13" width="9.21875" bestFit="1" customWidth="1"/>
    <col min="14" max="14" width="8.44140625" customWidth="1"/>
    <col min="15" max="16" width="7.5546875" customWidth="1"/>
    <col min="17" max="17" width="7.5546875" style="47" customWidth="1"/>
    <col min="18" max="18" width="9.44140625" style="47" bestFit="1" customWidth="1"/>
    <col min="19" max="19" width="10.21875" customWidth="1"/>
  </cols>
  <sheetData>
    <row r="1" spans="2:21" ht="58.95" customHeight="1" x14ac:dyDescent="0.25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3" spans="2:21" s="69" customFormat="1" ht="25.2" customHeight="1" x14ac:dyDescent="0.25">
      <c r="B3" s="88"/>
      <c r="C3" s="89"/>
      <c r="D3" s="88" t="s">
        <v>1</v>
      </c>
      <c r="E3" s="113" t="s">
        <v>75</v>
      </c>
      <c r="F3" s="113"/>
      <c r="G3" s="113"/>
      <c r="H3" s="113"/>
      <c r="I3" s="113"/>
      <c r="J3" s="113"/>
      <c r="K3" s="90"/>
      <c r="L3" s="90"/>
      <c r="M3" s="90"/>
      <c r="N3" s="90"/>
      <c r="O3" s="90"/>
      <c r="P3" s="90"/>
      <c r="Q3" s="91"/>
      <c r="R3" s="91"/>
      <c r="S3" s="90"/>
    </row>
    <row r="4" spans="2:21" s="69" customFormat="1" ht="18.600000000000001" customHeight="1" x14ac:dyDescent="0.25">
      <c r="B4" s="88"/>
      <c r="C4" s="89"/>
      <c r="D4" s="88" t="s">
        <v>2</v>
      </c>
      <c r="E4" s="114"/>
      <c r="F4" s="114"/>
      <c r="G4" s="114"/>
      <c r="H4" s="114"/>
      <c r="I4" s="114"/>
      <c r="J4" s="114"/>
      <c r="K4" s="92"/>
      <c r="L4" s="92"/>
      <c r="M4" s="92"/>
      <c r="N4" s="92"/>
      <c r="O4" s="92"/>
      <c r="P4" s="92"/>
      <c r="Q4" s="93"/>
      <c r="R4" s="93"/>
      <c r="S4" s="92"/>
    </row>
    <row r="5" spans="2:21" s="69" customFormat="1" ht="18.600000000000001" customHeight="1" x14ac:dyDescent="0.25">
      <c r="B5" s="88"/>
      <c r="C5" s="89"/>
      <c r="D5" s="88" t="s">
        <v>3</v>
      </c>
      <c r="E5" s="114" t="s">
        <v>96</v>
      </c>
      <c r="F5" s="114"/>
      <c r="G5" s="114"/>
      <c r="H5" s="114"/>
      <c r="I5" s="114"/>
      <c r="J5" s="114"/>
      <c r="K5" s="92"/>
      <c r="L5" s="92"/>
      <c r="M5" s="92"/>
      <c r="N5" s="92"/>
      <c r="O5" s="92"/>
      <c r="P5" s="92"/>
      <c r="Q5" s="93"/>
      <c r="R5" s="93"/>
      <c r="S5" s="92"/>
    </row>
    <row r="6" spans="2:21" s="69" customFormat="1" ht="18.600000000000001" customHeight="1" x14ac:dyDescent="0.25">
      <c r="B6" s="88"/>
      <c r="C6" s="89"/>
      <c r="D6" s="88" t="s">
        <v>4</v>
      </c>
      <c r="E6" s="114" t="s">
        <v>97</v>
      </c>
      <c r="F6" s="114"/>
      <c r="G6" s="114"/>
      <c r="H6" s="114"/>
      <c r="I6" s="114"/>
      <c r="J6" s="114"/>
      <c r="K6" s="92"/>
      <c r="L6" s="92"/>
      <c r="M6" s="92"/>
      <c r="N6" s="92"/>
      <c r="O6" s="92"/>
      <c r="P6" s="92"/>
      <c r="Q6" s="93"/>
      <c r="R6" s="93"/>
      <c r="S6" s="92"/>
    </row>
    <row r="7" spans="2:21" s="69" customFormat="1" ht="18.600000000000001" customHeight="1" x14ac:dyDescent="0.25">
      <c r="B7" s="88"/>
      <c r="C7" s="89"/>
      <c r="D7" s="88"/>
      <c r="E7" s="115"/>
      <c r="F7" s="115"/>
      <c r="G7" s="115"/>
      <c r="H7" s="115"/>
      <c r="I7" s="115"/>
      <c r="J7" s="115"/>
      <c r="K7" s="92"/>
      <c r="L7" s="92"/>
      <c r="M7" s="92"/>
      <c r="N7" s="92"/>
      <c r="O7" s="92"/>
      <c r="P7" s="92"/>
      <c r="Q7" s="93"/>
      <c r="R7" s="93"/>
      <c r="S7" s="92"/>
    </row>
    <row r="8" spans="2:21" s="69" customFormat="1" ht="13.8" x14ac:dyDescent="0.25">
      <c r="B8" s="84"/>
      <c r="C8" s="67"/>
      <c r="D8" s="94"/>
      <c r="E8" s="67"/>
      <c r="F8" s="84"/>
      <c r="G8" s="84"/>
      <c r="H8" s="84"/>
      <c r="I8" s="94"/>
      <c r="J8" s="84"/>
      <c r="K8" s="84"/>
      <c r="L8" s="84"/>
      <c r="M8" s="84"/>
      <c r="N8" s="84"/>
      <c r="O8" s="84"/>
      <c r="P8" s="84"/>
      <c r="Q8" s="76"/>
      <c r="R8" s="76"/>
      <c r="S8" s="84"/>
    </row>
    <row r="9" spans="2:21" s="69" customFormat="1" ht="15.6" customHeight="1" x14ac:dyDescent="0.25">
      <c r="B9" s="66" t="s">
        <v>5</v>
      </c>
      <c r="C9" s="67"/>
      <c r="D9" s="96" t="s">
        <v>80</v>
      </c>
      <c r="E9" s="67"/>
      <c r="F9" s="68" t="s">
        <v>6</v>
      </c>
      <c r="G9" s="109" t="s">
        <v>87</v>
      </c>
      <c r="H9" s="109"/>
      <c r="I9" s="109"/>
      <c r="N9" s="70" t="s">
        <v>7</v>
      </c>
      <c r="O9" s="109" t="s">
        <v>90</v>
      </c>
      <c r="P9" s="109"/>
      <c r="Q9" s="109"/>
      <c r="R9" s="109"/>
      <c r="S9" s="71"/>
      <c r="T9" s="71"/>
      <c r="U9" s="71"/>
    </row>
    <row r="10" spans="2:21" s="69" customFormat="1" ht="15.6" customHeight="1" x14ac:dyDescent="0.25">
      <c r="B10" s="72" t="s">
        <v>8</v>
      </c>
      <c r="C10" s="73"/>
      <c r="D10" s="74" t="s">
        <v>81</v>
      </c>
      <c r="E10" s="73"/>
      <c r="F10" s="68" t="s">
        <v>9</v>
      </c>
      <c r="G10" s="110" t="s">
        <v>88</v>
      </c>
      <c r="H10" s="110"/>
      <c r="I10" s="110"/>
      <c r="N10" s="70" t="s">
        <v>10</v>
      </c>
      <c r="O10" s="111" t="s">
        <v>98</v>
      </c>
      <c r="P10" s="111"/>
      <c r="Q10" s="111"/>
      <c r="R10" s="111"/>
      <c r="S10" s="75"/>
      <c r="T10" s="75"/>
      <c r="U10" s="75"/>
    </row>
    <row r="11" spans="2:21" s="69" customFormat="1" ht="15.6" customHeight="1" x14ac:dyDescent="0.25">
      <c r="B11" s="66" t="s">
        <v>11</v>
      </c>
      <c r="C11" s="76"/>
      <c r="D11" s="77" t="s">
        <v>82</v>
      </c>
      <c r="E11" s="78"/>
      <c r="F11" s="68"/>
      <c r="G11" s="111" t="s">
        <v>89</v>
      </c>
      <c r="H11" s="111"/>
      <c r="I11" s="111"/>
      <c r="N11" s="70" t="s">
        <v>12</v>
      </c>
      <c r="O11" s="111" t="s">
        <v>91</v>
      </c>
      <c r="P11" s="111"/>
      <c r="Q11" s="111"/>
      <c r="R11" s="111"/>
      <c r="S11" s="71"/>
      <c r="T11" s="71"/>
      <c r="U11" s="71"/>
    </row>
    <row r="12" spans="2:21" s="69" customFormat="1" ht="15.6" customHeight="1" x14ac:dyDescent="0.25">
      <c r="B12" s="66" t="s">
        <v>13</v>
      </c>
      <c r="C12" s="76"/>
      <c r="D12" s="74" t="s">
        <v>83</v>
      </c>
      <c r="E12" s="76"/>
      <c r="F12" s="68"/>
      <c r="G12" s="112"/>
      <c r="H12" s="112"/>
      <c r="I12" s="112"/>
      <c r="N12" s="70" t="s">
        <v>14</v>
      </c>
      <c r="O12" s="111" t="s">
        <v>92</v>
      </c>
      <c r="P12" s="111"/>
      <c r="Q12" s="111"/>
      <c r="R12" s="111"/>
      <c r="S12" s="79"/>
      <c r="T12" s="79"/>
      <c r="U12" s="79"/>
    </row>
    <row r="13" spans="2:21" s="69" customFormat="1" ht="15.6" customHeight="1" x14ac:dyDescent="0.25">
      <c r="B13" s="66" t="s">
        <v>15</v>
      </c>
      <c r="C13" s="76"/>
      <c r="D13" s="95" t="s">
        <v>84</v>
      </c>
      <c r="E13" s="76"/>
      <c r="F13" s="68"/>
      <c r="G13" s="110"/>
      <c r="H13" s="110"/>
      <c r="I13" s="110"/>
      <c r="N13" s="70" t="s">
        <v>16</v>
      </c>
      <c r="O13" s="111" t="s">
        <v>93</v>
      </c>
      <c r="P13" s="111"/>
      <c r="Q13" s="111"/>
      <c r="R13" s="111"/>
      <c r="S13" s="80"/>
      <c r="T13" s="80"/>
      <c r="U13" s="81"/>
    </row>
    <row r="14" spans="2:21" s="69" customFormat="1" ht="15.6" customHeight="1" x14ac:dyDescent="0.25">
      <c r="B14" s="66" t="s">
        <v>17</v>
      </c>
      <c r="C14" s="76"/>
      <c r="D14" s="82" t="s">
        <v>85</v>
      </c>
      <c r="E14" s="83"/>
      <c r="F14" s="68"/>
      <c r="G14" s="79"/>
      <c r="H14" s="79"/>
      <c r="I14" s="84"/>
      <c r="J14" s="68"/>
      <c r="K14" s="68"/>
      <c r="L14" s="68"/>
      <c r="N14" s="70" t="s">
        <v>18</v>
      </c>
      <c r="O14" s="111" t="s">
        <v>94</v>
      </c>
      <c r="P14" s="111"/>
      <c r="Q14" s="111"/>
      <c r="R14" s="111"/>
      <c r="S14" s="79"/>
      <c r="T14" s="79"/>
      <c r="U14" s="85"/>
    </row>
    <row r="15" spans="2:21" s="69" customFormat="1" ht="15.6" customHeight="1" x14ac:dyDescent="0.25">
      <c r="B15" s="66" t="s">
        <v>19</v>
      </c>
      <c r="C15" s="76"/>
      <c r="D15" s="95" t="s">
        <v>86</v>
      </c>
      <c r="E15" s="76"/>
      <c r="F15" s="68" t="s">
        <v>20</v>
      </c>
      <c r="G15" s="86">
        <v>14</v>
      </c>
      <c r="H15" s="87" t="s">
        <v>21</v>
      </c>
      <c r="I15" s="84"/>
      <c r="J15" s="84"/>
      <c r="K15" s="84"/>
      <c r="L15" s="84"/>
      <c r="N15" s="70" t="s">
        <v>22</v>
      </c>
      <c r="O15" s="112" t="s">
        <v>23</v>
      </c>
      <c r="P15" s="112"/>
      <c r="Q15" s="112"/>
      <c r="R15" s="112"/>
      <c r="S15" s="76"/>
      <c r="T15" s="76"/>
      <c r="U15" s="84"/>
    </row>
    <row r="16" spans="2:21" ht="13.8" thickBot="1" x14ac:dyDescent="0.3">
      <c r="C16" s="6"/>
      <c r="D16" s="5" t="s">
        <v>24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"/>
      <c r="R16" s="6"/>
      <c r="S16" s="4"/>
    </row>
    <row r="17" spans="2:19" x14ac:dyDescent="0.25">
      <c r="B17" s="7"/>
      <c r="C17" s="54"/>
      <c r="D17" s="8"/>
      <c r="E17" s="9"/>
      <c r="F17" s="9"/>
      <c r="G17" s="9" t="s">
        <v>25</v>
      </c>
      <c r="H17" s="9" t="s">
        <v>26</v>
      </c>
      <c r="I17" s="9" t="s">
        <v>26</v>
      </c>
      <c r="J17" s="9" t="s">
        <v>26</v>
      </c>
      <c r="K17" s="10" t="s">
        <v>27</v>
      </c>
      <c r="L17" s="11" t="s">
        <v>28</v>
      </c>
      <c r="M17" s="10" t="s">
        <v>29</v>
      </c>
      <c r="N17" s="9" t="s">
        <v>30</v>
      </c>
      <c r="O17" s="9" t="s">
        <v>31</v>
      </c>
      <c r="P17" s="9" t="s">
        <v>32</v>
      </c>
      <c r="Q17" s="9" t="s">
        <v>33</v>
      </c>
      <c r="R17" s="9" t="s">
        <v>34</v>
      </c>
      <c r="S17" s="12" t="s">
        <v>35</v>
      </c>
    </row>
    <row r="18" spans="2:19" x14ac:dyDescent="0.25">
      <c r="B18" s="13" t="s">
        <v>36</v>
      </c>
      <c r="C18" s="14" t="s">
        <v>37</v>
      </c>
      <c r="D18" s="14" t="s">
        <v>38</v>
      </c>
      <c r="E18" s="14" t="s">
        <v>39</v>
      </c>
      <c r="F18" s="14" t="s">
        <v>40</v>
      </c>
      <c r="G18" s="6"/>
      <c r="H18" s="14" t="s">
        <v>41</v>
      </c>
      <c r="I18" s="14" t="s">
        <v>41</v>
      </c>
      <c r="J18" s="14" t="s">
        <v>42</v>
      </c>
      <c r="K18" s="15" t="s">
        <v>43</v>
      </c>
      <c r="L18" s="16" t="s">
        <v>44</v>
      </c>
      <c r="M18" s="15" t="s">
        <v>45</v>
      </c>
      <c r="N18" s="14"/>
      <c r="O18" s="14"/>
      <c r="P18" s="14" t="s">
        <v>46</v>
      </c>
      <c r="Q18" s="14" t="s">
        <v>47</v>
      </c>
      <c r="R18" s="17" t="s">
        <v>48</v>
      </c>
      <c r="S18" s="18" t="s">
        <v>49</v>
      </c>
    </row>
    <row r="19" spans="2:19" ht="13.8" thickBot="1" x14ac:dyDescent="0.3">
      <c r="B19" s="19" t="s">
        <v>50</v>
      </c>
      <c r="C19" s="14"/>
      <c r="D19" s="14"/>
      <c r="E19" s="17" t="s">
        <v>51</v>
      </c>
      <c r="F19" s="17" t="s">
        <v>51</v>
      </c>
      <c r="G19" s="17" t="s">
        <v>52</v>
      </c>
      <c r="H19" s="17" t="s">
        <v>53</v>
      </c>
      <c r="I19" s="17" t="s">
        <v>54</v>
      </c>
      <c r="J19" s="17" t="s">
        <v>55</v>
      </c>
      <c r="K19" s="17" t="s">
        <v>56</v>
      </c>
      <c r="L19" s="20" t="s">
        <v>56</v>
      </c>
      <c r="M19" s="17" t="s">
        <v>57</v>
      </c>
      <c r="N19" s="17"/>
      <c r="O19" s="17" t="s">
        <v>58</v>
      </c>
      <c r="P19" s="17"/>
      <c r="Q19" s="17"/>
      <c r="R19" s="17" t="s">
        <v>59</v>
      </c>
      <c r="S19" s="21" t="s">
        <v>60</v>
      </c>
    </row>
    <row r="20" spans="2:19" s="69" customFormat="1" ht="23.25" customHeight="1" x14ac:dyDescent="0.25">
      <c r="B20" s="22">
        <v>1</v>
      </c>
      <c r="C20" s="55" t="s">
        <v>76</v>
      </c>
      <c r="D20" s="23" t="s">
        <v>77</v>
      </c>
      <c r="E20" s="24">
        <v>40</v>
      </c>
      <c r="F20" s="24">
        <v>540</v>
      </c>
      <c r="G20" s="25">
        <f>(F20*E20)/43560</f>
        <v>0.49586776859504134</v>
      </c>
      <c r="H20" s="26">
        <v>3417</v>
      </c>
      <c r="I20" s="27">
        <f>H20/2.204</f>
        <v>1550.3629764065333</v>
      </c>
      <c r="J20" s="28">
        <v>15.4</v>
      </c>
      <c r="K20" s="29">
        <f>(I20/G20)*0.036744</f>
        <v>114.88251669691468</v>
      </c>
      <c r="L20" s="30">
        <f>(43560/(E20*F20))*(I20*2.204)*((100-J20)/(100-14))/60</f>
        <v>112.97952906976742</v>
      </c>
      <c r="M20" s="25">
        <f t="shared" ref="M20:M22" si="0">L20/36.74</f>
        <v>3.0751096643921452</v>
      </c>
      <c r="N20" s="31"/>
      <c r="O20" s="29"/>
      <c r="P20" s="29">
        <v>79.5</v>
      </c>
      <c r="Q20" s="32"/>
      <c r="R20" s="29">
        <v>0</v>
      </c>
      <c r="S20" s="33">
        <v>0</v>
      </c>
    </row>
    <row r="21" spans="2:19" s="69" customFormat="1" ht="23.25" customHeight="1" x14ac:dyDescent="0.25">
      <c r="B21" s="34">
        <v>2</v>
      </c>
      <c r="C21" s="97" t="s">
        <v>76</v>
      </c>
      <c r="D21" s="98" t="s">
        <v>78</v>
      </c>
      <c r="E21" s="99">
        <v>37.5</v>
      </c>
      <c r="F21" s="99">
        <v>540</v>
      </c>
      <c r="G21" s="100">
        <f t="shared" ref="G21:G22" si="1">(F21*E21)/43560</f>
        <v>0.46487603305785125</v>
      </c>
      <c r="H21" s="101">
        <v>3549</v>
      </c>
      <c r="I21" s="102">
        <f t="shared" ref="I21:I22" si="2">H21/2.204</f>
        <v>1610.2540834845734</v>
      </c>
      <c r="J21" s="103">
        <v>15.4</v>
      </c>
      <c r="K21" s="104">
        <f t="shared" ref="K21:K22" si="3">(I21/G21)*0.036744</f>
        <v>127.27516980036296</v>
      </c>
      <c r="L21" s="105">
        <f t="shared" ref="L21:L22" si="4">(43560/(E21*F21))*(I21*2.204)*((100-J21)/(100-14))/60</f>
        <v>125.16690232558139</v>
      </c>
      <c r="M21" s="100">
        <f t="shared" si="0"/>
        <v>3.4068291324328084</v>
      </c>
      <c r="N21" s="106"/>
      <c r="O21" s="104"/>
      <c r="P21" s="104">
        <v>79.5</v>
      </c>
      <c r="Q21" s="107"/>
      <c r="R21" s="104">
        <v>0</v>
      </c>
      <c r="S21" s="35">
        <v>0</v>
      </c>
    </row>
    <row r="22" spans="2:19" s="69" customFormat="1" ht="23.25" customHeight="1" thickBot="1" x14ac:dyDescent="0.3">
      <c r="B22" s="36">
        <v>3</v>
      </c>
      <c r="C22" s="56" t="s">
        <v>76</v>
      </c>
      <c r="D22" s="37" t="s">
        <v>79</v>
      </c>
      <c r="E22" s="38">
        <v>37.5</v>
      </c>
      <c r="F22" s="38">
        <v>540</v>
      </c>
      <c r="G22" s="39">
        <f t="shared" si="1"/>
        <v>0.46487603305785125</v>
      </c>
      <c r="H22" s="40">
        <v>3064</v>
      </c>
      <c r="I22" s="41">
        <f t="shared" si="2"/>
        <v>1390.1996370235934</v>
      </c>
      <c r="J22" s="42">
        <v>15.4</v>
      </c>
      <c r="K22" s="43">
        <f t="shared" si="3"/>
        <v>109.88197246218995</v>
      </c>
      <c r="L22" s="44">
        <f t="shared" si="4"/>
        <v>108.06181705426357</v>
      </c>
      <c r="M22" s="39">
        <f t="shared" si="0"/>
        <v>2.9412579492178432</v>
      </c>
      <c r="N22" s="45"/>
      <c r="O22" s="43"/>
      <c r="P22" s="43">
        <v>79.5</v>
      </c>
      <c r="Q22" s="53"/>
      <c r="R22" s="43">
        <v>0</v>
      </c>
      <c r="S22" s="46">
        <v>0</v>
      </c>
    </row>
    <row r="23" spans="2:19" s="69" customFormat="1" ht="23.25" customHeight="1" x14ac:dyDescent="0.3">
      <c r="B23"/>
      <c r="C23" s="3"/>
      <c r="D23"/>
      <c r="E23"/>
      <c r="F23"/>
      <c r="G23"/>
      <c r="H23"/>
      <c r="I23"/>
      <c r="J23"/>
      <c r="K23"/>
      <c r="L23"/>
      <c r="M23"/>
      <c r="N23"/>
      <c r="O23"/>
      <c r="P23"/>
      <c r="Q23" s="47"/>
      <c r="R23" s="47"/>
      <c r="S23"/>
    </row>
    <row r="24" spans="2:19" s="69" customFormat="1" ht="23.25" customHeight="1" x14ac:dyDescent="0.25">
      <c r="B24" s="48" t="s">
        <v>61</v>
      </c>
      <c r="C24" s="50"/>
      <c r="D24" s="48" t="s">
        <v>95</v>
      </c>
      <c r="E24" s="48"/>
      <c r="F24" s="48"/>
      <c r="G24" s="48"/>
      <c r="H24" s="48"/>
      <c r="I24" s="48"/>
      <c r="J24" s="48"/>
      <c r="K24" s="48" t="s">
        <v>62</v>
      </c>
      <c r="L24" s="49">
        <f>AVERAGE(L20:L22)</f>
        <v>115.40274948320412</v>
      </c>
      <c r="M24" s="48"/>
      <c r="N24" s="48"/>
      <c r="O24" s="48"/>
      <c r="P24" s="48"/>
      <c r="Q24" s="50"/>
      <c r="R24" s="50"/>
      <c r="S24" s="48"/>
    </row>
    <row r="25" spans="2:19" s="69" customFormat="1" ht="23.25" customHeight="1" x14ac:dyDescent="0.25">
      <c r="B25" s="48"/>
      <c r="C25" s="50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0"/>
      <c r="P25" s="50"/>
      <c r="Q25" s="48"/>
      <c r="R25" s="48"/>
      <c r="S25" s="48"/>
    </row>
    <row r="26" spans="2:19" s="69" customFormat="1" ht="23.25" customHeight="1" x14ac:dyDescent="0.25">
      <c r="B26" s="51" t="s">
        <v>63</v>
      </c>
      <c r="C26" s="52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2"/>
      <c r="R26" s="52"/>
      <c r="S26" s="51"/>
    </row>
    <row r="27" spans="2:19" s="69" customFormat="1" ht="23.25" customHeight="1" x14ac:dyDescent="0.25">
      <c r="B27" s="51"/>
      <c r="C27" s="52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2"/>
      <c r="R27" s="52"/>
      <c r="S27" s="51"/>
    </row>
    <row r="28" spans="2:19" s="69" customFormat="1" ht="23.25" customHeight="1" x14ac:dyDescent="0.25">
      <c r="B28" s="51" t="s">
        <v>99</v>
      </c>
      <c r="C28" s="52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2"/>
      <c r="R28" s="52"/>
      <c r="S28" s="51"/>
    </row>
    <row r="29" spans="2:19" ht="15" x14ac:dyDescent="0.25">
      <c r="B29" s="48"/>
      <c r="C29" s="50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50"/>
      <c r="R29" s="50"/>
      <c r="S29" s="48"/>
    </row>
    <row r="30" spans="2:19" s="48" customFormat="1" ht="15" x14ac:dyDescent="0.25">
      <c r="B30"/>
      <c r="C30" s="47"/>
      <c r="D30"/>
      <c r="E30"/>
      <c r="F30"/>
      <c r="G30"/>
      <c r="H30"/>
      <c r="I30"/>
      <c r="J30"/>
      <c r="K30"/>
      <c r="L30"/>
      <c r="M30"/>
      <c r="N30"/>
      <c r="O30"/>
      <c r="P30"/>
      <c r="Q30" s="47"/>
      <c r="R30" s="47"/>
      <c r="S30"/>
    </row>
    <row r="31" spans="2:19" s="48" customFormat="1" ht="15" x14ac:dyDescent="0.25">
      <c r="B31"/>
      <c r="C31" s="47"/>
      <c r="D31"/>
      <c r="E31"/>
      <c r="F31"/>
      <c r="G31"/>
      <c r="H31"/>
      <c r="I31"/>
      <c r="J31"/>
      <c r="K31"/>
      <c r="L31"/>
      <c r="M31"/>
      <c r="N31"/>
      <c r="O31"/>
      <c r="P31"/>
      <c r="Q31" s="47"/>
      <c r="R31" s="47"/>
      <c r="S31"/>
    </row>
    <row r="32" spans="2:19" s="48" customFormat="1" ht="15" x14ac:dyDescent="0.25">
      <c r="B32"/>
      <c r="C32" s="47"/>
      <c r="D32"/>
      <c r="E32"/>
      <c r="F32"/>
      <c r="G32"/>
      <c r="H32"/>
      <c r="I32"/>
      <c r="J32"/>
      <c r="K32"/>
      <c r="L32"/>
      <c r="M32"/>
      <c r="N32"/>
      <c r="O32"/>
      <c r="P32"/>
      <c r="Q32" s="47"/>
      <c r="R32" s="47"/>
      <c r="S32"/>
    </row>
    <row r="33" spans="2:19" s="48" customFormat="1" ht="15" x14ac:dyDescent="0.25">
      <c r="B33"/>
      <c r="C33" s="47"/>
      <c r="D33"/>
      <c r="E33"/>
      <c r="F33"/>
      <c r="G33"/>
      <c r="H33"/>
      <c r="I33"/>
      <c r="J33"/>
      <c r="K33"/>
      <c r="L33"/>
      <c r="M33"/>
      <c r="N33"/>
      <c r="O33"/>
      <c r="P33"/>
      <c r="Q33" s="47"/>
      <c r="R33" s="47"/>
      <c r="S33"/>
    </row>
    <row r="34" spans="2:19" s="48" customFormat="1" ht="15" x14ac:dyDescent="0.25">
      <c r="B34"/>
      <c r="C34" s="47"/>
      <c r="D34"/>
      <c r="E34"/>
      <c r="F34"/>
      <c r="G34"/>
      <c r="H34"/>
      <c r="I34"/>
      <c r="J34"/>
      <c r="K34"/>
      <c r="L34"/>
      <c r="M34"/>
      <c r="N34"/>
      <c r="O34"/>
      <c r="P34"/>
      <c r="Q34" s="47"/>
      <c r="R34" s="47"/>
      <c r="S34"/>
    </row>
    <row r="35" spans="2:19" s="48" customFormat="1" ht="15" x14ac:dyDescent="0.25">
      <c r="B35"/>
      <c r="C35" s="47"/>
      <c r="D35"/>
      <c r="E35"/>
      <c r="F35"/>
      <c r="G35"/>
      <c r="H35"/>
      <c r="I35"/>
      <c r="J35"/>
      <c r="K35"/>
      <c r="L35"/>
      <c r="M35"/>
      <c r="N35"/>
      <c r="O35"/>
      <c r="P35"/>
      <c r="Q35" s="47"/>
      <c r="R35" s="47"/>
      <c r="S35"/>
    </row>
    <row r="36" spans="2:19" s="48" customFormat="1" ht="15" x14ac:dyDescent="0.25">
      <c r="B36"/>
      <c r="C36" s="47"/>
      <c r="D36"/>
      <c r="E36"/>
      <c r="F36"/>
      <c r="G36"/>
      <c r="H36"/>
      <c r="I36"/>
      <c r="J36"/>
      <c r="K36"/>
      <c r="L36"/>
      <c r="M36"/>
      <c r="N36"/>
      <c r="O36"/>
      <c r="P36"/>
      <c r="Q36" s="47"/>
      <c r="R36" s="47"/>
      <c r="S36"/>
    </row>
    <row r="37" spans="2:19" s="48" customFormat="1" ht="15" x14ac:dyDescent="0.25">
      <c r="B37"/>
      <c r="C37" s="47"/>
      <c r="D37"/>
      <c r="E37"/>
      <c r="F37"/>
      <c r="G37"/>
      <c r="H37"/>
      <c r="I37"/>
      <c r="J37"/>
      <c r="K37"/>
      <c r="L37"/>
      <c r="M37"/>
      <c r="N37"/>
      <c r="O37"/>
      <c r="P37"/>
      <c r="Q37" s="47"/>
      <c r="R37" s="47"/>
      <c r="S37"/>
    </row>
    <row r="38" spans="2:19" s="48" customFormat="1" ht="15" x14ac:dyDescent="0.25">
      <c r="B38"/>
      <c r="C38" s="47"/>
      <c r="D38"/>
      <c r="E38"/>
      <c r="F38"/>
      <c r="G38"/>
      <c r="H38"/>
      <c r="I38"/>
      <c r="J38"/>
      <c r="K38"/>
      <c r="L38"/>
      <c r="M38"/>
      <c r="N38"/>
      <c r="O38"/>
      <c r="P38"/>
      <c r="Q38" s="47"/>
      <c r="R38" s="47"/>
      <c r="S38"/>
    </row>
    <row r="39" spans="2:19" s="48" customFormat="1" ht="15" x14ac:dyDescent="0.25">
      <c r="B39"/>
      <c r="C39" s="47"/>
      <c r="D39"/>
      <c r="E39"/>
      <c r="F39"/>
      <c r="G39"/>
      <c r="H39"/>
      <c r="I39"/>
      <c r="J39"/>
      <c r="K39"/>
      <c r="L39"/>
      <c r="M39"/>
      <c r="N39"/>
      <c r="O39"/>
      <c r="P39"/>
      <c r="Q39" s="47"/>
      <c r="R39" s="47"/>
      <c r="S39"/>
    </row>
    <row r="40" spans="2:19" s="48" customFormat="1" ht="15" x14ac:dyDescent="0.25">
      <c r="B40"/>
      <c r="C40" s="47"/>
      <c r="D40"/>
      <c r="E40"/>
      <c r="F40"/>
      <c r="G40"/>
      <c r="H40"/>
      <c r="I40"/>
      <c r="J40"/>
      <c r="K40"/>
      <c r="L40"/>
      <c r="M40"/>
      <c r="N40"/>
      <c r="O40"/>
      <c r="P40"/>
      <c r="Q40" s="47"/>
      <c r="R40" s="47"/>
      <c r="S40"/>
    </row>
  </sheetData>
  <mergeCells count="18">
    <mergeCell ref="O9:R9"/>
    <mergeCell ref="O10:R10"/>
    <mergeCell ref="B1:S1"/>
    <mergeCell ref="G9:I9"/>
    <mergeCell ref="G10:I10"/>
    <mergeCell ref="O14:R14"/>
    <mergeCell ref="O15:R15"/>
    <mergeCell ref="O12:R12"/>
    <mergeCell ref="O13:R13"/>
    <mergeCell ref="G13:I13"/>
    <mergeCell ref="O11:R11"/>
    <mergeCell ref="G11:I11"/>
    <mergeCell ref="G12:I12"/>
    <mergeCell ref="E3:J3"/>
    <mergeCell ref="E4:J4"/>
    <mergeCell ref="E5:J5"/>
    <mergeCell ref="E6:J6"/>
    <mergeCell ref="E7:J7"/>
  </mergeCells>
  <printOptions horizontalCentered="1" verticalCentered="1"/>
  <pageMargins left="0.5" right="0.5" top="0.5" bottom="0.5" header="0.5" footer="0.5"/>
  <pageSetup scale="7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8"/>
  <sheetViews>
    <sheetView topLeftCell="A19" workbookViewId="0">
      <selection activeCell="H5" sqref="H5"/>
    </sheetView>
  </sheetViews>
  <sheetFormatPr defaultColWidth="8.77734375" defaultRowHeight="20.399999999999999" x14ac:dyDescent="0.35"/>
  <cols>
    <col min="1" max="1" width="13" style="1" customWidth="1"/>
    <col min="2" max="2" width="30.21875" style="1" customWidth="1"/>
    <col min="3" max="3" width="32.44140625" style="1" customWidth="1"/>
    <col min="4" max="4" width="29.5546875" style="1" customWidth="1"/>
    <col min="5" max="5" width="15.21875" style="1" customWidth="1"/>
    <col min="6" max="6" width="13.77734375" style="1" customWidth="1"/>
    <col min="7" max="16384" width="8.77734375" style="1"/>
  </cols>
  <sheetData>
    <row r="1" spans="1:6" ht="68.55" customHeight="1" x14ac:dyDescent="0.35">
      <c r="A1" s="118" t="s">
        <v>64</v>
      </c>
      <c r="B1" s="118"/>
      <c r="C1" s="118"/>
      <c r="D1" s="118"/>
      <c r="E1" s="118"/>
      <c r="F1" s="118"/>
    </row>
    <row r="2" spans="1:6" ht="30.6" customHeight="1" x14ac:dyDescent="0.35"/>
    <row r="3" spans="1:6" ht="30.6" customHeight="1" x14ac:dyDescent="0.35">
      <c r="A3" s="117" t="s">
        <v>65</v>
      </c>
      <c r="B3" s="117"/>
      <c r="C3" s="117"/>
      <c r="D3" s="117"/>
      <c r="E3" s="117"/>
      <c r="F3" s="117"/>
    </row>
    <row r="4" spans="1:6" ht="30.6" customHeight="1" x14ac:dyDescent="0.35"/>
    <row r="5" spans="1:6" ht="48" customHeight="1" x14ac:dyDescent="0.35">
      <c r="A5" s="116" t="s">
        <v>66</v>
      </c>
      <c r="B5" s="116"/>
      <c r="C5" s="116"/>
      <c r="D5" s="116"/>
      <c r="E5" s="116"/>
      <c r="F5" s="116"/>
    </row>
    <row r="6" spans="1:6" ht="48" customHeight="1" x14ac:dyDescent="0.35">
      <c r="A6" s="116" t="s">
        <v>67</v>
      </c>
      <c r="B6" s="116"/>
      <c r="C6" s="116"/>
      <c r="D6" s="116"/>
      <c r="E6" s="116"/>
      <c r="F6" s="116"/>
    </row>
    <row r="7" spans="1:6" ht="48" customHeight="1" x14ac:dyDescent="0.35">
      <c r="A7" s="116" t="s">
        <v>68</v>
      </c>
      <c r="B7" s="116"/>
      <c r="C7" s="116"/>
      <c r="D7" s="116"/>
      <c r="E7" s="116"/>
      <c r="F7" s="116"/>
    </row>
    <row r="8" spans="1:6" ht="48" customHeight="1" x14ac:dyDescent="0.35">
      <c r="A8" s="116" t="s">
        <v>69</v>
      </c>
      <c r="B8" s="116"/>
      <c r="C8" s="116"/>
      <c r="D8" s="116"/>
      <c r="E8" s="116"/>
      <c r="F8" s="116"/>
    </row>
    <row r="9" spans="1:6" ht="48" customHeight="1" x14ac:dyDescent="0.35">
      <c r="A9" s="116" t="s">
        <v>70</v>
      </c>
      <c r="B9" s="116"/>
      <c r="C9" s="116"/>
      <c r="D9" s="116"/>
      <c r="E9" s="116"/>
      <c r="F9" s="116"/>
    </row>
    <row r="10" spans="1:6" ht="30.6" customHeight="1" x14ac:dyDescent="0.35"/>
    <row r="11" spans="1:6" ht="30.6" customHeight="1" thickBot="1" x14ac:dyDescent="0.4"/>
    <row r="12" spans="1:6" s="57" customFormat="1" ht="61.2" x14ac:dyDescent="0.25">
      <c r="A12" s="58"/>
      <c r="B12" s="59" t="s">
        <v>38</v>
      </c>
      <c r="C12" s="59" t="s">
        <v>71</v>
      </c>
      <c r="D12" s="59" t="s">
        <v>72</v>
      </c>
      <c r="E12" s="59" t="s">
        <v>73</v>
      </c>
      <c r="F12" s="60" t="s">
        <v>74</v>
      </c>
    </row>
    <row r="13" spans="1:6" ht="35.549999999999997" customHeight="1" x14ac:dyDescent="0.35">
      <c r="A13" s="61">
        <v>1</v>
      </c>
      <c r="B13" s="2"/>
      <c r="C13" s="2"/>
      <c r="D13" s="2"/>
      <c r="E13" s="2"/>
      <c r="F13" s="62"/>
    </row>
    <row r="14" spans="1:6" ht="35.549999999999997" customHeight="1" x14ac:dyDescent="0.35">
      <c r="A14" s="61">
        <v>2</v>
      </c>
      <c r="B14" s="2"/>
      <c r="C14" s="2"/>
      <c r="D14" s="2"/>
      <c r="E14" s="2"/>
      <c r="F14" s="62"/>
    </row>
    <row r="15" spans="1:6" ht="35.549999999999997" customHeight="1" x14ac:dyDescent="0.35">
      <c r="A15" s="61">
        <v>3</v>
      </c>
      <c r="B15" s="2"/>
      <c r="C15" s="2"/>
      <c r="D15" s="2"/>
      <c r="E15" s="2"/>
      <c r="F15" s="62"/>
    </row>
    <row r="16" spans="1:6" ht="35.549999999999997" customHeight="1" x14ac:dyDescent="0.35">
      <c r="A16" s="61">
        <v>4</v>
      </c>
      <c r="B16" s="2"/>
      <c r="C16" s="2"/>
      <c r="D16" s="2"/>
      <c r="E16" s="2"/>
      <c r="F16" s="62"/>
    </row>
    <row r="17" spans="1:6" ht="35.549999999999997" customHeight="1" x14ac:dyDescent="0.35">
      <c r="A17" s="61">
        <v>5</v>
      </c>
      <c r="B17" s="2"/>
      <c r="C17" s="2"/>
      <c r="D17" s="2"/>
      <c r="E17" s="2"/>
      <c r="F17" s="62"/>
    </row>
    <row r="18" spans="1:6" ht="35.549999999999997" customHeight="1" x14ac:dyDescent="0.35">
      <c r="A18" s="61">
        <v>6</v>
      </c>
      <c r="B18" s="2"/>
      <c r="C18" s="2"/>
      <c r="D18" s="2"/>
      <c r="E18" s="2"/>
      <c r="F18" s="62"/>
    </row>
    <row r="19" spans="1:6" ht="35.549999999999997" customHeight="1" x14ac:dyDescent="0.35">
      <c r="A19" s="61">
        <v>7</v>
      </c>
      <c r="B19" s="2"/>
      <c r="C19" s="2"/>
      <c r="D19" s="2"/>
      <c r="E19" s="2"/>
      <c r="F19" s="62"/>
    </row>
    <row r="20" spans="1:6" ht="35.549999999999997" customHeight="1" x14ac:dyDescent="0.35">
      <c r="A20" s="61">
        <v>8</v>
      </c>
      <c r="B20" s="2"/>
      <c r="C20" s="2"/>
      <c r="D20" s="2"/>
      <c r="E20" s="2"/>
      <c r="F20" s="62"/>
    </row>
    <row r="21" spans="1:6" ht="35.549999999999997" customHeight="1" x14ac:dyDescent="0.35">
      <c r="A21" s="61">
        <v>9</v>
      </c>
      <c r="B21" s="2"/>
      <c r="C21" s="2"/>
      <c r="D21" s="2"/>
      <c r="E21" s="2"/>
      <c r="F21" s="62"/>
    </row>
    <row r="22" spans="1:6" ht="35.549999999999997" customHeight="1" x14ac:dyDescent="0.35">
      <c r="A22" s="61">
        <v>10</v>
      </c>
      <c r="B22" s="2"/>
      <c r="C22" s="2"/>
      <c r="D22" s="2"/>
      <c r="E22" s="2"/>
      <c r="F22" s="62"/>
    </row>
    <row r="23" spans="1:6" ht="35.549999999999997" customHeight="1" x14ac:dyDescent="0.35">
      <c r="A23" s="61">
        <v>11</v>
      </c>
      <c r="B23" s="2"/>
      <c r="C23" s="2"/>
      <c r="D23" s="2"/>
      <c r="E23" s="2"/>
      <c r="F23" s="62"/>
    </row>
    <row r="24" spans="1:6" ht="35.549999999999997" customHeight="1" x14ac:dyDescent="0.35">
      <c r="A24" s="61">
        <v>12</v>
      </c>
      <c r="B24" s="2"/>
      <c r="C24" s="2"/>
      <c r="D24" s="2"/>
      <c r="E24" s="2"/>
      <c r="F24" s="62"/>
    </row>
    <row r="25" spans="1:6" ht="35.549999999999997" customHeight="1" x14ac:dyDescent="0.35">
      <c r="A25" s="61">
        <v>13</v>
      </c>
      <c r="B25" s="2"/>
      <c r="C25" s="2"/>
      <c r="D25" s="2"/>
      <c r="E25" s="2"/>
      <c r="F25" s="62"/>
    </row>
    <row r="26" spans="1:6" ht="35.549999999999997" customHeight="1" x14ac:dyDescent="0.35">
      <c r="A26" s="61">
        <v>14</v>
      </c>
      <c r="B26" s="2"/>
      <c r="C26" s="2"/>
      <c r="D26" s="2"/>
      <c r="E26" s="2"/>
      <c r="F26" s="62"/>
    </row>
    <row r="27" spans="1:6" ht="35.549999999999997" customHeight="1" thickBot="1" x14ac:dyDescent="0.4">
      <c r="A27" s="63">
        <v>15</v>
      </c>
      <c r="B27" s="64"/>
      <c r="C27" s="64"/>
      <c r="D27" s="64"/>
      <c r="E27" s="64"/>
      <c r="F27" s="65"/>
    </row>
    <row r="28" spans="1:6" ht="30.6" customHeight="1" x14ac:dyDescent="0.35"/>
  </sheetData>
  <mergeCells count="7">
    <mergeCell ref="A9:F9"/>
    <mergeCell ref="A3:F3"/>
    <mergeCell ref="A1:F1"/>
    <mergeCell ref="A5:F5"/>
    <mergeCell ref="A6:F6"/>
    <mergeCell ref="A7:F7"/>
    <mergeCell ref="A8:F8"/>
  </mergeCells>
  <printOptions horizontalCentered="1" verticalCentered="1"/>
  <pageMargins left="0.7" right="0.7" top="0.75" bottom="0.75" header="0.3" footer="0.3"/>
  <pageSetup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4C1B5A6AD39C41943D1F5D0979410D" ma:contentTypeVersion="18" ma:contentTypeDescription="Create a new document." ma:contentTypeScope="" ma:versionID="cb88e49feb8236f3f7c38d4237758f4b">
  <xsd:schema xmlns:xsd="http://www.w3.org/2001/XMLSchema" xmlns:xs="http://www.w3.org/2001/XMLSchema" xmlns:p="http://schemas.microsoft.com/office/2006/metadata/properties" xmlns:ns2="e13e2393-2f89-4ec6-8f4c-9942e332adf8" xmlns:ns3="d531a033-b6ee-4489-a46e-9db8e8932943" targetNamespace="http://schemas.microsoft.com/office/2006/metadata/properties" ma:root="true" ma:fieldsID="469e95eecf99dc5238b0aa9a19cd558d" ns2:_="" ns3:_="">
    <xsd:import namespace="e13e2393-2f89-4ec6-8f4c-9942e332adf8"/>
    <xsd:import namespace="d531a033-b6ee-4489-a46e-9db8e89329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e2393-2f89-4ec6-8f4c-9942e332a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84984f2-251b-43db-a8f1-bfea0cf137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1a033-b6ee-4489-a46e-9db8e893294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4ab3439-bf84-446d-9cb5-1f2e2e085aa7}" ma:internalName="TaxCatchAll" ma:showField="CatchAllData" ma:web="d531a033-b6ee-4489-a46e-9db8e89329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3e2393-2f89-4ec6-8f4c-9942e332adf8">
      <Terms xmlns="http://schemas.microsoft.com/office/infopath/2007/PartnerControls"/>
    </lcf76f155ced4ddcb4097134ff3c332f>
    <TaxCatchAll xmlns="d531a033-b6ee-4489-a46e-9db8e8932943" xsi:nil="true"/>
    <SharedWithUsers xmlns="d531a033-b6ee-4489-a46e-9db8e8932943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8CE74FB-ABCF-4E6D-8872-D3D4EAD57E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D6F26E-37FB-4337-B8A8-8A673DB52E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3e2393-2f89-4ec6-8f4c-9942e332adf8"/>
    <ds:schemaRef ds:uri="d531a033-b6ee-4489-a46e-9db8e89329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1B2487-0FA2-441E-8550-BE80E07B70BA}">
  <ds:schemaRefs>
    <ds:schemaRef ds:uri="http://schemas.microsoft.com/office/2006/metadata/properties"/>
    <ds:schemaRef ds:uri="http://schemas.microsoft.com/office/infopath/2007/PartnerControls"/>
    <ds:schemaRef ds:uri="e13e2393-2f89-4ec6-8f4c-9942e332adf8"/>
    <ds:schemaRef ds:uri="d531a033-b6ee-4489-a46e-9db8e89329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Plot</vt:lpstr>
      <vt:lpstr>Planting Record</vt:lpstr>
    </vt:vector>
  </TitlesOfParts>
  <Manager/>
  <Company>Cargill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Meulensteen</dc:creator>
  <cp:keywords/>
  <dc:description/>
  <cp:lastModifiedBy>Alex Zelem</cp:lastModifiedBy>
  <cp:revision/>
  <dcterms:created xsi:type="dcterms:W3CDTF">2013-08-14T13:16:00Z</dcterms:created>
  <dcterms:modified xsi:type="dcterms:W3CDTF">2026-08-04T13:03:11Z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0x010100594C1B5A6AD39C41943D1F5D0979410D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